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66BE0958-CD0B-4D6D-A2BF-3446E31AA53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definedNames>
    <definedName name="_xlnm._FilterDatabase" localSheetId="0" hidden="1">Sheet1!$A$6:$H$70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8" i="1" l="1"/>
  <c r="H42" i="1"/>
  <c r="G42" i="1"/>
  <c r="F42" i="1"/>
  <c r="H18" i="1"/>
  <c r="G18" i="1"/>
  <c r="H9" i="1"/>
  <c r="G9" i="1"/>
  <c r="F9" i="1"/>
  <c r="H45" i="1"/>
  <c r="G45" i="1"/>
  <c r="F45" i="1"/>
  <c r="H48" i="1"/>
  <c r="G48" i="1"/>
  <c r="F48" i="1"/>
  <c r="H50" i="1"/>
  <c r="G50" i="1"/>
  <c r="F50" i="1"/>
  <c r="H54" i="1"/>
  <c r="G54" i="1"/>
  <c r="F54" i="1"/>
  <c r="G8" i="1" l="1"/>
  <c r="F8" i="1"/>
  <c r="H8" i="1"/>
</calcChain>
</file>

<file path=xl/sharedStrings.xml><?xml version="1.0" encoding="utf-8"?>
<sst xmlns="http://schemas.openxmlformats.org/spreadsheetml/2006/main" count="236" uniqueCount="113">
  <si>
    <t>Sursa de Finantare</t>
  </si>
  <si>
    <t>Cod Functional</t>
  </si>
  <si>
    <t>Denumire Indicator Functional</t>
  </si>
  <si>
    <t>Cod Economic</t>
  </si>
  <si>
    <t>Denumire Indicator Economic</t>
  </si>
  <si>
    <t>0</t>
  </si>
  <si>
    <t>1</t>
  </si>
  <si>
    <t>2</t>
  </si>
  <si>
    <t>3</t>
  </si>
  <si>
    <t>4</t>
  </si>
  <si>
    <t>5</t>
  </si>
  <si>
    <t>6</t>
  </si>
  <si>
    <t>A-Integral de la buget</t>
  </si>
  <si>
    <t xml:space="preserve">680502 </t>
  </si>
  <si>
    <t>Asistenta sociala  in  caz de invaliditate</t>
  </si>
  <si>
    <t xml:space="preserve">100101 </t>
  </si>
  <si>
    <t>Salarii de baza</t>
  </si>
  <si>
    <t xml:space="preserve">100105 </t>
  </si>
  <si>
    <t>Sporuri pentru conditii de munca</t>
  </si>
  <si>
    <t xml:space="preserve">100106 </t>
  </si>
  <si>
    <t>Alte sporuri</t>
  </si>
  <si>
    <t xml:space="preserve">100113 </t>
  </si>
  <si>
    <t>Drepturi de delegare</t>
  </si>
  <si>
    <t xml:space="preserve">100117 </t>
  </si>
  <si>
    <t>Indemnizatii de hrana</t>
  </si>
  <si>
    <t xml:space="preserve">100130 </t>
  </si>
  <si>
    <t>Alte drepturi salariale in bani</t>
  </si>
  <si>
    <t xml:space="preserve">100206 </t>
  </si>
  <si>
    <t>Vouchere de vacanta</t>
  </si>
  <si>
    <t xml:space="preserve">100307 </t>
  </si>
  <si>
    <t>Contributia asiguratorie pentru munca</t>
  </si>
  <si>
    <t xml:space="preserve">200101 </t>
  </si>
  <si>
    <t>Furnituri de birou</t>
  </si>
  <si>
    <t xml:space="preserve">200102 </t>
  </si>
  <si>
    <t>Materiale pentru curatenie</t>
  </si>
  <si>
    <t xml:space="preserve">200103 </t>
  </si>
  <si>
    <t>Incalzit, Iluminat si forta motrica</t>
  </si>
  <si>
    <t xml:space="preserve">200104 </t>
  </si>
  <si>
    <t>Apa, canal si salubritate</t>
  </si>
  <si>
    <t xml:space="preserve">200105 </t>
  </si>
  <si>
    <t>Carburanti, lubrifianti si combustibili alternativi</t>
  </si>
  <si>
    <t xml:space="preserve">200106 </t>
  </si>
  <si>
    <t>Piese de schimb</t>
  </si>
  <si>
    <t xml:space="preserve">200107 </t>
  </si>
  <si>
    <t>Transport</t>
  </si>
  <si>
    <t xml:space="preserve">200108 </t>
  </si>
  <si>
    <t xml:space="preserve">Posta, telecomunicatii, radio, tv, internet </t>
  </si>
  <si>
    <t xml:space="preserve">200109 </t>
  </si>
  <si>
    <t xml:space="preserve">Materiale si prestari de servicii cu caracter functional </t>
  </si>
  <si>
    <t xml:space="preserve">200130 </t>
  </si>
  <si>
    <t>Alte bunuri si servicii pentru intretinere si functionare</t>
  </si>
  <si>
    <t xml:space="preserve">200200 </t>
  </si>
  <si>
    <t xml:space="preserve">Reparatii curente </t>
  </si>
  <si>
    <t xml:space="preserve">200301 </t>
  </si>
  <si>
    <t>Hrana pentru oameni</t>
  </si>
  <si>
    <t xml:space="preserve">200401 </t>
  </si>
  <si>
    <t xml:space="preserve">Medicamente </t>
  </si>
  <si>
    <t xml:space="preserve">200402 </t>
  </si>
  <si>
    <t>Materiale sanitare</t>
  </si>
  <si>
    <t xml:space="preserve">200404 </t>
  </si>
  <si>
    <t>Dezinfectanti</t>
  </si>
  <si>
    <t xml:space="preserve">200501 </t>
  </si>
  <si>
    <t>Uniforme si echipament</t>
  </si>
  <si>
    <t xml:space="preserve">200503 </t>
  </si>
  <si>
    <t>Lenjerie si accesorii de pat</t>
  </si>
  <si>
    <t xml:space="preserve">200530 </t>
  </si>
  <si>
    <t>Alte obiecte de inventar</t>
  </si>
  <si>
    <t xml:space="preserve">200601 </t>
  </si>
  <si>
    <t>Deplasari interne, detasari, transferari</t>
  </si>
  <si>
    <t xml:space="preserve">200602 </t>
  </si>
  <si>
    <t>Deplasari in strainatate</t>
  </si>
  <si>
    <t xml:space="preserve">201300 </t>
  </si>
  <si>
    <t>Pregatire profesionala</t>
  </si>
  <si>
    <t xml:space="preserve">201400 </t>
  </si>
  <si>
    <t>Protectia muncii</t>
  </si>
  <si>
    <t xml:space="preserve">203030 </t>
  </si>
  <si>
    <t>Alte cheltuieli cu bunuri si servicii</t>
  </si>
  <si>
    <t xml:space="preserve">570201 </t>
  </si>
  <si>
    <t xml:space="preserve"> Ajutoare sociale in numerar</t>
  </si>
  <si>
    <t xml:space="preserve">570202 </t>
  </si>
  <si>
    <t xml:space="preserve"> Ajutoare sociale in natura</t>
  </si>
  <si>
    <t xml:space="preserve">594000 </t>
  </si>
  <si>
    <t>Sume aferente persoanelor cu handicap neincadrate</t>
  </si>
  <si>
    <t xml:space="preserve">600100 </t>
  </si>
  <si>
    <t>Fonduri europene nerambursabile</t>
  </si>
  <si>
    <t xml:space="preserve">600200 </t>
  </si>
  <si>
    <t>Finantare publica nationala</t>
  </si>
  <si>
    <t xml:space="preserve">600300 </t>
  </si>
  <si>
    <t>Sume aferente TVA</t>
  </si>
  <si>
    <t xml:space="preserve">710102 </t>
  </si>
  <si>
    <t xml:space="preserve">Masini, echipamente si mijloace de transport </t>
  </si>
  <si>
    <t xml:space="preserve">710103 </t>
  </si>
  <si>
    <t>Mobilier, aparatura birotica si alte active corporale</t>
  </si>
  <si>
    <t xml:space="preserve">710130 </t>
  </si>
  <si>
    <t xml:space="preserve">Alte active fixe </t>
  </si>
  <si>
    <t>Credite Bugetare Anuale</t>
  </si>
  <si>
    <t>Credite Bugetare Trimestriale</t>
  </si>
  <si>
    <t xml:space="preserve">Plati </t>
  </si>
  <si>
    <t>SITUAȚIA PLĂȚILOR</t>
  </si>
  <si>
    <r>
      <rPr>
        <sz val="11"/>
        <color theme="1"/>
        <rFont val="Times New Roman"/>
        <family val="1"/>
      </rPr>
      <t xml:space="preserve">    </t>
    </r>
    <r>
      <rPr>
        <b/>
        <sz val="12"/>
        <color theme="1"/>
        <rFont val="Times New Roman"/>
        <family val="1"/>
      </rPr>
      <t>CIF Ordonator: 17090393</t>
    </r>
  </si>
  <si>
    <t xml:space="preserve">    Denumire ordonator:  DIRECTIA GENERALA DE ASISTENTA SOCIALA SI PROTECTIA COPILULUI</t>
  </si>
  <si>
    <r>
      <rPr>
        <b/>
        <sz val="12"/>
        <color theme="1"/>
        <rFont val="Times New Roman"/>
        <family val="1"/>
      </rPr>
      <t xml:space="preserve">    Sector bugetar: 02 - Bugetul local   (administratie locala)</t>
    </r>
    <r>
      <rPr>
        <b/>
        <sz val="12"/>
        <color rgb="FF000080"/>
        <rFont val="Times New Roman"/>
        <family val="1"/>
      </rPr>
      <t xml:space="preserve">  </t>
    </r>
  </si>
  <si>
    <t>680502 TOTAL pentru sursa de finanțare: A - Integral de la buget</t>
  </si>
  <si>
    <t xml:space="preserve">Total Titlul I Cheltuieli de Personal </t>
  </si>
  <si>
    <t>Total Titlul II Bunuri și Servicii</t>
  </si>
  <si>
    <t>Total Titlul IX Asistență Socială</t>
  </si>
  <si>
    <t>Total Titlul XI Alte cheltuieli</t>
  </si>
  <si>
    <t>Total Titlul XII Proiecte cu Finanțare din Sumele Reprezentând Asistență Financiară</t>
  </si>
  <si>
    <t>Total Titlul XV Active Nefinanciare</t>
  </si>
  <si>
    <t>Total Titlul VIII PROIECTE CU FINANTARE DIN 56 FONDURI EXTERNE NERAMBURSABILE(FEN)</t>
  </si>
  <si>
    <t>Finantare nationala</t>
  </si>
  <si>
    <t>Finantare externa nerambursabila</t>
  </si>
  <si>
    <t>la data :  31-DEC-2025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</si>
</sst>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</font>
    <font>
      <b/>
      <sz val="8"/>
      <color theme="1"/>
      <name val="Times New Roman"/>
      <family val="1"/>
    </font>
    <font>
      <sz val="7.5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rgb="FF000080"/>
      <name val="Times New Roman"/>
      <family val="1"/>
    </font>
    <font>
      <sz val="11"/>
      <color theme="1"/>
      <name val="Calibri"/>
      <family val="2"/>
      <charset val="238"/>
    </font>
    <font>
      <b/>
      <sz val="8"/>
      <color theme="1"/>
      <name val="Times New Roman"/>
      <family val="1"/>
    </font>
    <font>
      <b/>
      <sz val="8"/>
      <color theme="1"/>
      <name val="Times New Roman"/>
      <family val="1"/>
      <charset val="238"/>
    </font>
    <font>
      <sz val="10"/>
      <color rgb="FF000000"/>
      <name val="Times New Roman"/>
      <family val="1"/>
    </font>
    <font>
      <sz val="7.5"/>
      <color theme="1"/>
      <name val="Times New Roman"/>
      <family val="1"/>
    </font>
    <font>
      <b/>
      <sz val="8"/>
      <name val="Times New Roman"/>
      <family val="1"/>
      <charset val="238"/>
    </font>
    <font>
      <sz val="7.5"/>
      <name val="Times New Roman"/>
      <family val="1"/>
      <charset val="238"/>
    </font>
    <font>
      <sz val="11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BFBFBF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0" fontId="11" fillId="0" borderId="0"/>
  </cellStyleXfs>
  <cellXfs count="36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top" wrapText="1"/>
    </xf>
    <xf numFmtId="4" fontId="2" fillId="0" borderId="2" xfId="0" applyNumberFormat="1" applyFont="1" applyBorder="1" applyAlignment="1">
      <alignment vertical="top" wrapText="1"/>
    </xf>
    <xf numFmtId="0" fontId="1" fillId="2" borderId="2" xfId="0" applyFont="1" applyFill="1" applyBorder="1" applyAlignment="1">
      <alignment vertical="center" wrapText="1"/>
    </xf>
    <xf numFmtId="4" fontId="10" fillId="0" borderId="9" xfId="1" applyNumberFormat="1" applyFont="1" applyBorder="1" applyAlignment="1">
      <alignment horizontal="center" vertical="center" wrapText="1"/>
    </xf>
    <xf numFmtId="0" fontId="11" fillId="0" borderId="0" xfId="2" applyAlignment="1">
      <alignment horizontal="left" vertical="top"/>
    </xf>
    <xf numFmtId="4" fontId="10" fillId="0" borderId="9" xfId="1" applyNumberFormat="1" applyFont="1" applyBorder="1" applyAlignment="1">
      <alignment vertical="center" wrapText="1"/>
    </xf>
    <xf numFmtId="4" fontId="10" fillId="0" borderId="9" xfId="1" applyNumberFormat="1" applyFont="1" applyBorder="1" applyAlignment="1">
      <alignment vertical="top" wrapText="1"/>
    </xf>
    <xf numFmtId="0" fontId="12" fillId="0" borderId="2" xfId="0" applyFont="1" applyBorder="1" applyAlignment="1">
      <alignment vertical="top" wrapText="1"/>
    </xf>
    <xf numFmtId="0" fontId="9" fillId="0" borderId="6" xfId="1" applyFont="1" applyBorder="1" applyAlignment="1">
      <alignment horizontal="center" vertical="top" wrapText="1"/>
    </xf>
    <xf numFmtId="0" fontId="9" fillId="0" borderId="7" xfId="1" applyFont="1" applyBorder="1" applyAlignment="1">
      <alignment horizontal="center" vertical="top" wrapText="1"/>
    </xf>
    <xf numFmtId="0" fontId="9" fillId="0" borderId="8" xfId="1" applyFont="1" applyBorder="1" applyAlignment="1">
      <alignment horizontal="center" vertical="top" wrapText="1"/>
    </xf>
    <xf numFmtId="0" fontId="10" fillId="0" borderId="6" xfId="1" applyFont="1" applyBorder="1" applyAlignment="1">
      <alignment horizontal="center" vertical="center" wrapText="1"/>
    </xf>
    <xf numFmtId="0" fontId="10" fillId="0" borderId="7" xfId="1" applyFont="1" applyBorder="1" applyAlignment="1">
      <alignment horizontal="center" vertical="center" wrapText="1"/>
    </xf>
    <xf numFmtId="0" fontId="10" fillId="0" borderId="8" xfId="1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indent="1"/>
    </xf>
    <xf numFmtId="0" fontId="0" fillId="0" borderId="0" xfId="0" applyAlignment="1">
      <alignment horizontal="center"/>
    </xf>
    <xf numFmtId="0" fontId="6" fillId="0" borderId="0" xfId="0" applyFont="1" applyAlignment="1">
      <alignment horizontal="left" wrapText="1" indent="1"/>
    </xf>
    <xf numFmtId="0" fontId="0" fillId="0" borderId="0" xfId="0" applyAlignment="1">
      <alignment horizontal="left" indent="1"/>
    </xf>
    <xf numFmtId="4" fontId="10" fillId="0" borderId="6" xfId="1" applyNumberFormat="1" applyFont="1" applyBorder="1" applyAlignment="1">
      <alignment horizontal="center" vertical="center" wrapText="1"/>
    </xf>
    <xf numFmtId="4" fontId="10" fillId="0" borderId="7" xfId="1" applyNumberFormat="1" applyFont="1" applyBorder="1" applyAlignment="1">
      <alignment horizontal="center" vertical="center" wrapText="1"/>
    </xf>
    <xf numFmtId="4" fontId="10" fillId="0" borderId="8" xfId="1" applyNumberFormat="1" applyFont="1" applyBorder="1" applyAlignment="1">
      <alignment horizontal="center" vertical="center" wrapText="1"/>
    </xf>
    <xf numFmtId="0" fontId="9" fillId="0" borderId="6" xfId="1" applyFont="1" applyBorder="1" applyAlignment="1">
      <alignment horizontal="center" vertical="center" wrapText="1"/>
    </xf>
    <xf numFmtId="0" fontId="9" fillId="0" borderId="7" xfId="1" applyFont="1" applyBorder="1" applyAlignment="1">
      <alignment horizontal="center" vertical="center" wrapText="1"/>
    </xf>
    <xf numFmtId="0" fontId="9" fillId="0" borderId="8" xfId="1" applyFont="1" applyBorder="1" applyAlignment="1">
      <alignment horizontal="center" vertical="center" wrapText="1"/>
    </xf>
    <xf numFmtId="0" fontId="13" fillId="2" borderId="4" xfId="0" applyFont="1" applyFill="1" applyBorder="1" applyAlignment="1">
      <alignment vertical="center" wrapText="1"/>
    </xf>
    <xf numFmtId="0" fontId="13" fillId="2" borderId="5" xfId="0" applyFont="1" applyFill="1" applyBorder="1" applyAlignment="1">
      <alignment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4" fontId="13" fillId="0" borderId="9" xfId="1" applyNumberFormat="1" applyFont="1" applyBorder="1" applyAlignment="1">
      <alignment horizontal="center" vertical="center" wrapText="1"/>
    </xf>
    <xf numFmtId="4" fontId="14" fillId="0" borderId="2" xfId="0" applyNumberFormat="1" applyFont="1" applyBorder="1" applyAlignment="1">
      <alignment vertical="top" wrapText="1"/>
    </xf>
    <xf numFmtId="4" fontId="13" fillId="0" borderId="9" xfId="1" applyNumberFormat="1" applyFont="1" applyBorder="1" applyAlignment="1">
      <alignment vertical="center" wrapText="1"/>
    </xf>
    <xf numFmtId="4" fontId="13" fillId="0" borderId="9" xfId="1" applyNumberFormat="1" applyFont="1" applyBorder="1" applyAlignment="1">
      <alignment vertical="top" wrapText="1"/>
    </xf>
    <xf numFmtId="0" fontId="15" fillId="0" borderId="0" xfId="0" applyFont="1"/>
  </cellXfs>
  <cellStyles count="3">
    <cellStyle name="Normal" xfId="0" builtinId="0"/>
    <cellStyle name="Normal 2" xfId="1" xr:uid="{6E582D1B-500D-455C-92E5-C37C4BD64D12}"/>
    <cellStyle name="Normal 3" xfId="2" xr:uid="{C177050E-C74A-4F6D-B840-0A9CB9EA6AB5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7"/>
  <sheetViews>
    <sheetView tabSelected="1" workbookViewId="0">
      <selection activeCell="A3" sqref="A3:H3"/>
    </sheetView>
  </sheetViews>
  <sheetFormatPr defaultRowHeight="14.4" x14ac:dyDescent="0.3"/>
  <cols>
    <col min="1" max="1" width="12.109375" customWidth="1"/>
    <col min="2" max="2" width="9.109375" customWidth="1"/>
    <col min="3" max="3" width="14.44140625" customWidth="1"/>
    <col min="4" max="4" width="9.88671875" customWidth="1"/>
    <col min="5" max="5" width="14.44140625" customWidth="1"/>
    <col min="6" max="7" width="12.109375" style="35" customWidth="1"/>
    <col min="8" max="8" width="12.109375" customWidth="1"/>
  </cols>
  <sheetData>
    <row r="1" spans="1:8" ht="17.399999999999999" x14ac:dyDescent="0.3">
      <c r="A1" s="16" t="s">
        <v>98</v>
      </c>
      <c r="B1" s="16"/>
      <c r="C1" s="16"/>
      <c r="D1" s="16"/>
      <c r="E1" s="16"/>
      <c r="F1" s="16"/>
      <c r="G1" s="16"/>
      <c r="H1" s="16"/>
    </row>
    <row r="2" spans="1:8" ht="18" x14ac:dyDescent="0.35">
      <c r="A2" s="17" t="s">
        <v>112</v>
      </c>
      <c r="B2" s="17"/>
      <c r="C2" s="17"/>
      <c r="D2" s="17"/>
      <c r="E2" s="17"/>
      <c r="F2" s="17"/>
      <c r="G2" s="17"/>
      <c r="H2" s="17"/>
    </row>
    <row r="3" spans="1:8" ht="15.6" x14ac:dyDescent="0.3">
      <c r="A3" s="18" t="s">
        <v>99</v>
      </c>
      <c r="B3" s="18"/>
      <c r="C3" s="18"/>
      <c r="D3" s="18"/>
      <c r="E3" s="18"/>
      <c r="F3" s="18"/>
      <c r="G3" s="18"/>
      <c r="H3" s="18"/>
    </row>
    <row r="4" spans="1:8" ht="38.25" customHeight="1" x14ac:dyDescent="0.3">
      <c r="A4" s="19" t="s">
        <v>100</v>
      </c>
      <c r="B4" s="19"/>
      <c r="C4" s="19"/>
      <c r="D4" s="19"/>
      <c r="E4" s="19"/>
      <c r="F4" s="19"/>
      <c r="G4" s="19"/>
      <c r="H4" s="19"/>
    </row>
    <row r="5" spans="1:8" ht="15.6" x14ac:dyDescent="0.3">
      <c r="A5" s="20" t="s">
        <v>101</v>
      </c>
      <c r="B5" s="20"/>
      <c r="C5" s="20"/>
      <c r="D5" s="20"/>
      <c r="E5" s="20"/>
      <c r="F5" s="20"/>
      <c r="G5" s="20"/>
      <c r="H5" s="20"/>
    </row>
    <row r="6" spans="1:8" ht="20.399999999999999" x14ac:dyDescent="0.3">
      <c r="A6" s="4" t="s">
        <v>0</v>
      </c>
      <c r="B6" s="4" t="s">
        <v>1</v>
      </c>
      <c r="C6" s="4" t="s">
        <v>2</v>
      </c>
      <c r="D6" s="4" t="s">
        <v>3</v>
      </c>
      <c r="E6" s="4" t="s">
        <v>4</v>
      </c>
      <c r="F6" s="27" t="s">
        <v>95</v>
      </c>
      <c r="G6" s="28" t="s">
        <v>96</v>
      </c>
      <c r="H6" s="4" t="s">
        <v>97</v>
      </c>
    </row>
    <row r="7" spans="1:8" x14ac:dyDescent="0.3">
      <c r="A7" s="1" t="s">
        <v>5</v>
      </c>
      <c r="B7" s="1" t="s">
        <v>6</v>
      </c>
      <c r="C7" s="1" t="s">
        <v>7</v>
      </c>
      <c r="D7" s="1" t="s">
        <v>8</v>
      </c>
      <c r="E7" s="1" t="s">
        <v>9</v>
      </c>
      <c r="F7" s="29" t="s">
        <v>10</v>
      </c>
      <c r="G7" s="30" t="s">
        <v>11</v>
      </c>
      <c r="H7" s="1">
        <v>7</v>
      </c>
    </row>
    <row r="8" spans="1:8" s="6" customFormat="1" ht="24" customHeight="1" x14ac:dyDescent="0.3">
      <c r="A8" s="10" t="s">
        <v>102</v>
      </c>
      <c r="B8" s="11"/>
      <c r="C8" s="11"/>
      <c r="D8" s="11"/>
      <c r="E8" s="12"/>
      <c r="F8" s="31">
        <f>+F9+F18+F45+F48+F50+F54+F42</f>
        <v>42087000</v>
      </c>
      <c r="G8" s="31">
        <f>+G9+G18+G45+G48+G50+G54+G42</f>
        <v>42087000</v>
      </c>
      <c r="H8" s="5">
        <f>+H9+H18+H45+H48+H50+H54</f>
        <v>35453431.859999999</v>
      </c>
    </row>
    <row r="9" spans="1:8" s="6" customFormat="1" ht="24" customHeight="1" x14ac:dyDescent="0.3">
      <c r="A9" s="13" t="s">
        <v>103</v>
      </c>
      <c r="B9" s="14"/>
      <c r="C9" s="14"/>
      <c r="D9" s="14"/>
      <c r="E9" s="15"/>
      <c r="F9" s="31">
        <f>SUM(F10:F17)</f>
        <v>15415000</v>
      </c>
      <c r="G9" s="31">
        <f>SUM(G10:G17)</f>
        <v>15415000</v>
      </c>
      <c r="H9" s="5">
        <f>SUM(H10:H17)</f>
        <v>14084146</v>
      </c>
    </row>
    <row r="10" spans="1:8" ht="20.399999999999999" x14ac:dyDescent="0.3">
      <c r="A10" s="2" t="s">
        <v>12</v>
      </c>
      <c r="B10" s="2" t="s">
        <v>13</v>
      </c>
      <c r="C10" s="2" t="s">
        <v>14</v>
      </c>
      <c r="D10" s="2" t="s">
        <v>15</v>
      </c>
      <c r="E10" s="2" t="s">
        <v>16</v>
      </c>
      <c r="F10" s="32">
        <v>11809000</v>
      </c>
      <c r="G10" s="32">
        <v>11809000</v>
      </c>
      <c r="H10" s="3">
        <v>11548201</v>
      </c>
    </row>
    <row r="11" spans="1:8" ht="20.399999999999999" x14ac:dyDescent="0.3">
      <c r="A11" s="2" t="s">
        <v>12</v>
      </c>
      <c r="B11" s="2" t="s">
        <v>13</v>
      </c>
      <c r="C11" s="2" t="s">
        <v>14</v>
      </c>
      <c r="D11" s="2" t="s">
        <v>17</v>
      </c>
      <c r="E11" s="2" t="s">
        <v>18</v>
      </c>
      <c r="F11" s="32">
        <v>240000</v>
      </c>
      <c r="G11" s="32">
        <v>240000</v>
      </c>
      <c r="H11" s="3">
        <v>159397</v>
      </c>
    </row>
    <row r="12" spans="1:8" ht="20.399999999999999" x14ac:dyDescent="0.3">
      <c r="A12" s="2" t="s">
        <v>12</v>
      </c>
      <c r="B12" s="2" t="s">
        <v>13</v>
      </c>
      <c r="C12" s="2" t="s">
        <v>14</v>
      </c>
      <c r="D12" s="2" t="s">
        <v>19</v>
      </c>
      <c r="E12" s="2" t="s">
        <v>20</v>
      </c>
      <c r="F12" s="32">
        <v>1572000</v>
      </c>
      <c r="G12" s="32">
        <v>1572000</v>
      </c>
      <c r="H12" s="3">
        <v>1224359</v>
      </c>
    </row>
    <row r="13" spans="1:8" ht="20.399999999999999" x14ac:dyDescent="0.3">
      <c r="A13" s="2" t="s">
        <v>12</v>
      </c>
      <c r="B13" s="2" t="s">
        <v>13</v>
      </c>
      <c r="C13" s="2" t="s">
        <v>14</v>
      </c>
      <c r="D13" s="2" t="s">
        <v>21</v>
      </c>
      <c r="E13" s="2" t="s">
        <v>22</v>
      </c>
      <c r="F13" s="32">
        <v>5000</v>
      </c>
      <c r="G13" s="32">
        <v>5000</v>
      </c>
      <c r="H13" s="3">
        <v>529</v>
      </c>
    </row>
    <row r="14" spans="1:8" ht="20.399999999999999" x14ac:dyDescent="0.3">
      <c r="A14" s="2" t="s">
        <v>12</v>
      </c>
      <c r="B14" s="2" t="s">
        <v>13</v>
      </c>
      <c r="C14" s="2" t="s">
        <v>14</v>
      </c>
      <c r="D14" s="2" t="s">
        <v>23</v>
      </c>
      <c r="E14" s="2" t="s">
        <v>24</v>
      </c>
      <c r="F14" s="32">
        <v>796000</v>
      </c>
      <c r="G14" s="32">
        <v>796000</v>
      </c>
      <c r="H14" s="3">
        <v>627448</v>
      </c>
    </row>
    <row r="15" spans="1:8" ht="20.399999999999999" x14ac:dyDescent="0.3">
      <c r="A15" s="2" t="s">
        <v>12</v>
      </c>
      <c r="B15" s="2" t="s">
        <v>13</v>
      </c>
      <c r="C15" s="2" t="s">
        <v>14</v>
      </c>
      <c r="D15" s="2" t="s">
        <v>25</v>
      </c>
      <c r="E15" s="2" t="s">
        <v>26</v>
      </c>
      <c r="F15" s="32">
        <v>480000</v>
      </c>
      <c r="G15" s="32">
        <v>480000</v>
      </c>
      <c r="H15" s="3">
        <v>135887</v>
      </c>
    </row>
    <row r="16" spans="1:8" ht="20.399999999999999" x14ac:dyDescent="0.3">
      <c r="A16" s="2" t="s">
        <v>12</v>
      </c>
      <c r="B16" s="2" t="s">
        <v>13</v>
      </c>
      <c r="C16" s="2" t="s">
        <v>14</v>
      </c>
      <c r="D16" s="2" t="s">
        <v>27</v>
      </c>
      <c r="E16" s="2" t="s">
        <v>28</v>
      </c>
      <c r="F16" s="32">
        <v>153000</v>
      </c>
      <c r="G16" s="32">
        <v>153000</v>
      </c>
      <c r="H16" s="3">
        <v>82431</v>
      </c>
    </row>
    <row r="17" spans="1:10" ht="30.6" x14ac:dyDescent="0.3">
      <c r="A17" s="2" t="s">
        <v>12</v>
      </c>
      <c r="B17" s="2" t="s">
        <v>13</v>
      </c>
      <c r="C17" s="2" t="s">
        <v>14</v>
      </c>
      <c r="D17" s="2" t="s">
        <v>29</v>
      </c>
      <c r="E17" s="2" t="s">
        <v>30</v>
      </c>
      <c r="F17" s="32">
        <v>360000</v>
      </c>
      <c r="G17" s="32">
        <v>360000</v>
      </c>
      <c r="H17" s="3">
        <v>305894</v>
      </c>
    </row>
    <row r="18" spans="1:10" s="6" customFormat="1" x14ac:dyDescent="0.3">
      <c r="A18" s="21" t="s">
        <v>104</v>
      </c>
      <c r="B18" s="22"/>
      <c r="C18" s="22"/>
      <c r="D18" s="22"/>
      <c r="E18" s="23"/>
      <c r="F18" s="33">
        <f>SUM(F19:F41)</f>
        <v>7828000</v>
      </c>
      <c r="G18" s="33">
        <f>SUM(G19:G41)</f>
        <v>7828000</v>
      </c>
      <c r="H18" s="7">
        <f>SUM(H19:H41)</f>
        <v>5753001.8300000001</v>
      </c>
      <c r="I18"/>
      <c r="J18"/>
    </row>
    <row r="19" spans="1:10" ht="20.399999999999999" x14ac:dyDescent="0.3">
      <c r="A19" s="2" t="s">
        <v>12</v>
      </c>
      <c r="B19" s="2" t="s">
        <v>13</v>
      </c>
      <c r="C19" s="2" t="s">
        <v>14</v>
      </c>
      <c r="D19" s="2" t="s">
        <v>31</v>
      </c>
      <c r="E19" s="2" t="s">
        <v>32</v>
      </c>
      <c r="F19" s="32">
        <v>50000</v>
      </c>
      <c r="G19" s="32">
        <v>50000</v>
      </c>
      <c r="H19" s="3">
        <v>20100.490000000002</v>
      </c>
    </row>
    <row r="20" spans="1:10" ht="20.399999999999999" x14ac:dyDescent="0.3">
      <c r="A20" s="2" t="s">
        <v>12</v>
      </c>
      <c r="B20" s="2" t="s">
        <v>13</v>
      </c>
      <c r="C20" s="2" t="s">
        <v>14</v>
      </c>
      <c r="D20" s="2" t="s">
        <v>33</v>
      </c>
      <c r="E20" s="2" t="s">
        <v>34</v>
      </c>
      <c r="F20" s="32">
        <v>180000</v>
      </c>
      <c r="G20" s="32">
        <v>180000</v>
      </c>
      <c r="H20" s="3">
        <v>81560.94</v>
      </c>
    </row>
    <row r="21" spans="1:10" ht="20.399999999999999" x14ac:dyDescent="0.3">
      <c r="A21" s="2" t="s">
        <v>12</v>
      </c>
      <c r="B21" s="2" t="s">
        <v>13</v>
      </c>
      <c r="C21" s="2" t="s">
        <v>14</v>
      </c>
      <c r="D21" s="2" t="s">
        <v>35</v>
      </c>
      <c r="E21" s="2" t="s">
        <v>36</v>
      </c>
      <c r="F21" s="32">
        <v>1578000</v>
      </c>
      <c r="G21" s="32">
        <v>1578000</v>
      </c>
      <c r="H21" s="3">
        <v>887640.35999999987</v>
      </c>
    </row>
    <row r="22" spans="1:10" ht="20.399999999999999" x14ac:dyDescent="0.3">
      <c r="A22" s="2" t="s">
        <v>12</v>
      </c>
      <c r="B22" s="2" t="s">
        <v>13</v>
      </c>
      <c r="C22" s="2" t="s">
        <v>14</v>
      </c>
      <c r="D22" s="2" t="s">
        <v>37</v>
      </c>
      <c r="E22" s="2" t="s">
        <v>38</v>
      </c>
      <c r="F22" s="32">
        <v>415000</v>
      </c>
      <c r="G22" s="32">
        <v>415000</v>
      </c>
      <c r="H22" s="3">
        <v>320405.08999999997</v>
      </c>
    </row>
    <row r="23" spans="1:10" ht="30.6" x14ac:dyDescent="0.3">
      <c r="A23" s="2" t="s">
        <v>12</v>
      </c>
      <c r="B23" s="2" t="s">
        <v>13</v>
      </c>
      <c r="C23" s="2" t="s">
        <v>14</v>
      </c>
      <c r="D23" s="2" t="s">
        <v>39</v>
      </c>
      <c r="E23" s="2" t="s">
        <v>40</v>
      </c>
      <c r="F23" s="32">
        <v>85000</v>
      </c>
      <c r="G23" s="32">
        <v>85000</v>
      </c>
      <c r="H23" s="3">
        <v>76265.39</v>
      </c>
    </row>
    <row r="24" spans="1:10" ht="20.399999999999999" x14ac:dyDescent="0.3">
      <c r="A24" s="2" t="s">
        <v>12</v>
      </c>
      <c r="B24" s="2" t="s">
        <v>13</v>
      </c>
      <c r="C24" s="2" t="s">
        <v>14</v>
      </c>
      <c r="D24" s="2" t="s">
        <v>41</v>
      </c>
      <c r="E24" s="2" t="s">
        <v>42</v>
      </c>
      <c r="F24" s="32">
        <v>40000</v>
      </c>
      <c r="G24" s="32">
        <v>40000</v>
      </c>
      <c r="H24" s="3">
        <v>36858.65</v>
      </c>
    </row>
    <row r="25" spans="1:10" ht="20.399999999999999" x14ac:dyDescent="0.3">
      <c r="A25" s="2" t="s">
        <v>12</v>
      </c>
      <c r="B25" s="2" t="s">
        <v>13</v>
      </c>
      <c r="C25" s="2" t="s">
        <v>14</v>
      </c>
      <c r="D25" s="2" t="s">
        <v>43</v>
      </c>
      <c r="E25" s="2" t="s">
        <v>44</v>
      </c>
      <c r="F25" s="32">
        <v>15000</v>
      </c>
      <c r="G25" s="32">
        <v>15000</v>
      </c>
      <c r="H25" s="3">
        <v>0</v>
      </c>
    </row>
    <row r="26" spans="1:10" ht="20.399999999999999" x14ac:dyDescent="0.3">
      <c r="A26" s="2" t="s">
        <v>12</v>
      </c>
      <c r="B26" s="2" t="s">
        <v>13</v>
      </c>
      <c r="C26" s="2" t="s">
        <v>14</v>
      </c>
      <c r="D26" s="2" t="s">
        <v>45</v>
      </c>
      <c r="E26" s="2" t="s">
        <v>46</v>
      </c>
      <c r="F26" s="32">
        <v>30000</v>
      </c>
      <c r="G26" s="32">
        <v>30000</v>
      </c>
      <c r="H26" s="3">
        <v>17011.849999999999</v>
      </c>
    </row>
    <row r="27" spans="1:10" ht="30.6" x14ac:dyDescent="0.3">
      <c r="A27" s="2" t="s">
        <v>12</v>
      </c>
      <c r="B27" s="2" t="s">
        <v>13</v>
      </c>
      <c r="C27" s="2" t="s">
        <v>14</v>
      </c>
      <c r="D27" s="2" t="s">
        <v>47</v>
      </c>
      <c r="E27" s="2" t="s">
        <v>48</v>
      </c>
      <c r="F27" s="32">
        <v>319000</v>
      </c>
      <c r="G27" s="32">
        <v>319000</v>
      </c>
      <c r="H27" s="3">
        <v>241157.96000000002</v>
      </c>
    </row>
    <row r="28" spans="1:10" ht="30.6" x14ac:dyDescent="0.3">
      <c r="A28" s="2" t="s">
        <v>12</v>
      </c>
      <c r="B28" s="2" t="s">
        <v>13</v>
      </c>
      <c r="C28" s="2" t="s">
        <v>14</v>
      </c>
      <c r="D28" s="2" t="s">
        <v>49</v>
      </c>
      <c r="E28" s="2" t="s">
        <v>50</v>
      </c>
      <c r="F28" s="32">
        <v>1450000</v>
      </c>
      <c r="G28" s="32">
        <v>1450000</v>
      </c>
      <c r="H28" s="3">
        <v>1042999.0899999997</v>
      </c>
    </row>
    <row r="29" spans="1:10" ht="20.399999999999999" x14ac:dyDescent="0.3">
      <c r="A29" s="2" t="s">
        <v>12</v>
      </c>
      <c r="B29" s="2" t="s">
        <v>13</v>
      </c>
      <c r="C29" s="2" t="s">
        <v>14</v>
      </c>
      <c r="D29" s="2" t="s">
        <v>51</v>
      </c>
      <c r="E29" s="2" t="s">
        <v>52</v>
      </c>
      <c r="F29" s="32">
        <v>915000</v>
      </c>
      <c r="G29" s="32">
        <v>915000</v>
      </c>
      <c r="H29" s="3">
        <v>831740.90999999992</v>
      </c>
    </row>
    <row r="30" spans="1:10" ht="20.399999999999999" x14ac:dyDescent="0.3">
      <c r="A30" s="2" t="s">
        <v>12</v>
      </c>
      <c r="B30" s="2" t="s">
        <v>13</v>
      </c>
      <c r="C30" s="2" t="s">
        <v>14</v>
      </c>
      <c r="D30" s="2" t="s">
        <v>53</v>
      </c>
      <c r="E30" s="2" t="s">
        <v>54</v>
      </c>
      <c r="F30" s="32">
        <v>1211000</v>
      </c>
      <c r="G30" s="32">
        <v>1211000</v>
      </c>
      <c r="H30" s="3">
        <v>1150619.5600000003</v>
      </c>
    </row>
    <row r="31" spans="1:10" ht="20.399999999999999" x14ac:dyDescent="0.3">
      <c r="A31" s="2" t="s">
        <v>12</v>
      </c>
      <c r="B31" s="2" t="s">
        <v>13</v>
      </c>
      <c r="C31" s="2" t="s">
        <v>14</v>
      </c>
      <c r="D31" s="2" t="s">
        <v>55</v>
      </c>
      <c r="E31" s="2" t="s">
        <v>56</v>
      </c>
      <c r="F31" s="32">
        <v>385000</v>
      </c>
      <c r="G31" s="32">
        <v>385000</v>
      </c>
      <c r="H31" s="3">
        <v>230437.66999999998</v>
      </c>
    </row>
    <row r="32" spans="1:10" ht="20.399999999999999" x14ac:dyDescent="0.3">
      <c r="A32" s="2" t="s">
        <v>12</v>
      </c>
      <c r="B32" s="2" t="s">
        <v>13</v>
      </c>
      <c r="C32" s="2" t="s">
        <v>14</v>
      </c>
      <c r="D32" s="2" t="s">
        <v>57</v>
      </c>
      <c r="E32" s="2" t="s">
        <v>58</v>
      </c>
      <c r="F32" s="32">
        <v>185000</v>
      </c>
      <c r="G32" s="32">
        <v>185000</v>
      </c>
      <c r="H32" s="3">
        <v>119091.89000000001</v>
      </c>
    </row>
    <row r="33" spans="1:10" ht="20.399999999999999" x14ac:dyDescent="0.3">
      <c r="A33" s="2" t="s">
        <v>12</v>
      </c>
      <c r="B33" s="2" t="s">
        <v>13</v>
      </c>
      <c r="C33" s="2" t="s">
        <v>14</v>
      </c>
      <c r="D33" s="2" t="s">
        <v>59</v>
      </c>
      <c r="E33" s="2" t="s">
        <v>60</v>
      </c>
      <c r="F33" s="32">
        <v>65000</v>
      </c>
      <c r="G33" s="32">
        <v>65000</v>
      </c>
      <c r="H33" s="3">
        <v>57268.539999999994</v>
      </c>
    </row>
    <row r="34" spans="1:10" ht="20.399999999999999" x14ac:dyDescent="0.3">
      <c r="A34" s="2" t="s">
        <v>12</v>
      </c>
      <c r="B34" s="2" t="s">
        <v>13</v>
      </c>
      <c r="C34" s="2" t="s">
        <v>14</v>
      </c>
      <c r="D34" s="2" t="s">
        <v>61</v>
      </c>
      <c r="E34" s="2" t="s">
        <v>62</v>
      </c>
      <c r="F34" s="32">
        <v>148000</v>
      </c>
      <c r="G34" s="32">
        <v>148000</v>
      </c>
      <c r="H34" s="3">
        <v>142080.04999999999</v>
      </c>
    </row>
    <row r="35" spans="1:10" ht="20.399999999999999" x14ac:dyDescent="0.3">
      <c r="A35" s="2" t="s">
        <v>12</v>
      </c>
      <c r="B35" s="2" t="s">
        <v>13</v>
      </c>
      <c r="C35" s="2" t="s">
        <v>14</v>
      </c>
      <c r="D35" s="2" t="s">
        <v>63</v>
      </c>
      <c r="E35" s="2" t="s">
        <v>64</v>
      </c>
      <c r="F35" s="32">
        <v>51000</v>
      </c>
      <c r="G35" s="32">
        <v>51000</v>
      </c>
      <c r="H35" s="3">
        <v>46681.919999999998</v>
      </c>
    </row>
    <row r="36" spans="1:10" ht="20.399999999999999" x14ac:dyDescent="0.3">
      <c r="A36" s="2" t="s">
        <v>12</v>
      </c>
      <c r="B36" s="2" t="s">
        <v>13</v>
      </c>
      <c r="C36" s="2" t="s">
        <v>14</v>
      </c>
      <c r="D36" s="2" t="s">
        <v>65</v>
      </c>
      <c r="E36" s="2" t="s">
        <v>66</v>
      </c>
      <c r="F36" s="32">
        <v>496000</v>
      </c>
      <c r="G36" s="32">
        <v>496000</v>
      </c>
      <c r="H36" s="3">
        <v>351541.73</v>
      </c>
    </row>
    <row r="37" spans="1:10" ht="20.399999999999999" x14ac:dyDescent="0.3">
      <c r="A37" s="2" t="s">
        <v>12</v>
      </c>
      <c r="B37" s="2" t="s">
        <v>13</v>
      </c>
      <c r="C37" s="2" t="s">
        <v>14</v>
      </c>
      <c r="D37" s="2" t="s">
        <v>67</v>
      </c>
      <c r="E37" s="2" t="s">
        <v>68</v>
      </c>
      <c r="F37" s="32">
        <v>30000</v>
      </c>
      <c r="G37" s="32">
        <v>30000</v>
      </c>
      <c r="H37" s="3">
        <v>5035</v>
      </c>
    </row>
    <row r="38" spans="1:10" ht="20.399999999999999" x14ac:dyDescent="0.3">
      <c r="A38" s="2" t="s">
        <v>12</v>
      </c>
      <c r="B38" s="2" t="s">
        <v>13</v>
      </c>
      <c r="C38" s="2" t="s">
        <v>14</v>
      </c>
      <c r="D38" s="2" t="s">
        <v>69</v>
      </c>
      <c r="E38" s="2" t="s">
        <v>70</v>
      </c>
      <c r="F38" s="32">
        <v>5000</v>
      </c>
      <c r="G38" s="32">
        <v>5000</v>
      </c>
      <c r="H38" s="3">
        <v>0</v>
      </c>
    </row>
    <row r="39" spans="1:10" ht="20.399999999999999" x14ac:dyDescent="0.3">
      <c r="A39" s="2" t="s">
        <v>12</v>
      </c>
      <c r="B39" s="2" t="s">
        <v>13</v>
      </c>
      <c r="C39" s="2" t="s">
        <v>14</v>
      </c>
      <c r="D39" s="2" t="s">
        <v>71</v>
      </c>
      <c r="E39" s="2" t="s">
        <v>72</v>
      </c>
      <c r="F39" s="32">
        <v>20000</v>
      </c>
      <c r="G39" s="32">
        <v>20000</v>
      </c>
      <c r="H39" s="3">
        <v>11906.8</v>
      </c>
    </row>
    <row r="40" spans="1:10" ht="20.399999999999999" x14ac:dyDescent="0.3">
      <c r="A40" s="2" t="s">
        <v>12</v>
      </c>
      <c r="B40" s="2" t="s">
        <v>13</v>
      </c>
      <c r="C40" s="2" t="s">
        <v>14</v>
      </c>
      <c r="D40" s="2" t="s">
        <v>73</v>
      </c>
      <c r="E40" s="2" t="s">
        <v>74</v>
      </c>
      <c r="F40" s="32">
        <v>45000</v>
      </c>
      <c r="G40" s="32">
        <v>45000</v>
      </c>
      <c r="H40" s="3">
        <v>21310.7</v>
      </c>
    </row>
    <row r="41" spans="1:10" ht="20.399999999999999" x14ac:dyDescent="0.3">
      <c r="A41" s="2" t="s">
        <v>12</v>
      </c>
      <c r="B41" s="2" t="s">
        <v>13</v>
      </c>
      <c r="C41" s="2" t="s">
        <v>14</v>
      </c>
      <c r="D41" s="2" t="s">
        <v>75</v>
      </c>
      <c r="E41" s="2" t="s">
        <v>76</v>
      </c>
      <c r="F41" s="32">
        <v>110000</v>
      </c>
      <c r="G41" s="32">
        <v>110000</v>
      </c>
      <c r="H41" s="3">
        <v>61287.24</v>
      </c>
    </row>
    <row r="42" spans="1:10" s="6" customFormat="1" ht="19.8" customHeight="1" x14ac:dyDescent="0.3">
      <c r="A42" s="13" t="s">
        <v>109</v>
      </c>
      <c r="B42" s="14"/>
      <c r="C42" s="14"/>
      <c r="D42" s="14"/>
      <c r="E42" s="15"/>
      <c r="F42" s="33">
        <f>SUM(F43:F44)</f>
        <v>58000</v>
      </c>
      <c r="G42" s="33">
        <f>SUM(G43:G44)</f>
        <v>58000</v>
      </c>
      <c r="H42" s="7">
        <f>SUM(H43:H44)</f>
        <v>0</v>
      </c>
      <c r="I42"/>
      <c r="J42"/>
    </row>
    <row r="43" spans="1:10" ht="20.399999999999999" x14ac:dyDescent="0.3">
      <c r="A43" s="2" t="s">
        <v>12</v>
      </c>
      <c r="B43" s="2" t="s">
        <v>13</v>
      </c>
      <c r="C43" s="2" t="s">
        <v>14</v>
      </c>
      <c r="D43" s="2">
        <v>564901</v>
      </c>
      <c r="E43" s="9" t="s">
        <v>110</v>
      </c>
      <c r="F43" s="32">
        <v>14000</v>
      </c>
      <c r="G43" s="32">
        <v>14000</v>
      </c>
      <c r="H43" s="3">
        <v>0</v>
      </c>
    </row>
    <row r="44" spans="1:10" ht="20.399999999999999" x14ac:dyDescent="0.3">
      <c r="A44" s="2" t="s">
        <v>12</v>
      </c>
      <c r="B44" s="2" t="s">
        <v>13</v>
      </c>
      <c r="C44" s="2" t="s">
        <v>14</v>
      </c>
      <c r="D44" s="2">
        <v>564902</v>
      </c>
      <c r="E44" s="9" t="s">
        <v>111</v>
      </c>
      <c r="F44" s="32">
        <v>44000</v>
      </c>
      <c r="G44" s="32">
        <v>44000</v>
      </c>
      <c r="H44" s="3">
        <v>0</v>
      </c>
    </row>
    <row r="45" spans="1:10" s="6" customFormat="1" x14ac:dyDescent="0.3">
      <c r="A45" s="13" t="s">
        <v>105</v>
      </c>
      <c r="B45" s="14"/>
      <c r="C45" s="14"/>
      <c r="D45" s="14"/>
      <c r="E45" s="15"/>
      <c r="F45" s="33">
        <f>SUM(F46:F47)</f>
        <v>10258000</v>
      </c>
      <c r="G45" s="33">
        <f>SUM(G46:G47)</f>
        <v>10258000</v>
      </c>
      <c r="H45" s="7">
        <f>SUM(H46:H47)</f>
        <v>10202800.27</v>
      </c>
      <c r="I45"/>
      <c r="J45"/>
    </row>
    <row r="46" spans="1:10" ht="20.399999999999999" x14ac:dyDescent="0.3">
      <c r="A46" s="2" t="s">
        <v>12</v>
      </c>
      <c r="B46" s="2" t="s">
        <v>13</v>
      </c>
      <c r="C46" s="2" t="s">
        <v>14</v>
      </c>
      <c r="D46" s="2" t="s">
        <v>77</v>
      </c>
      <c r="E46" s="2" t="s">
        <v>78</v>
      </c>
      <c r="F46" s="32">
        <v>4915000</v>
      </c>
      <c r="G46" s="32">
        <v>4915000</v>
      </c>
      <c r="H46" s="3">
        <v>4903579.41</v>
      </c>
    </row>
    <row r="47" spans="1:10" ht="20.399999999999999" x14ac:dyDescent="0.3">
      <c r="A47" s="2" t="s">
        <v>12</v>
      </c>
      <c r="B47" s="2" t="s">
        <v>13</v>
      </c>
      <c r="C47" s="2" t="s">
        <v>14</v>
      </c>
      <c r="D47" s="2" t="s">
        <v>79</v>
      </c>
      <c r="E47" s="2" t="s">
        <v>80</v>
      </c>
      <c r="F47" s="32">
        <v>5343000</v>
      </c>
      <c r="G47" s="32">
        <v>5343000</v>
      </c>
      <c r="H47" s="3">
        <v>5299220.8600000003</v>
      </c>
    </row>
    <row r="48" spans="1:10" s="6" customFormat="1" ht="13.2" x14ac:dyDescent="0.3">
      <c r="A48" s="13" t="s">
        <v>106</v>
      </c>
      <c r="B48" s="14"/>
      <c r="C48" s="14"/>
      <c r="D48" s="14"/>
      <c r="E48" s="15"/>
      <c r="F48" s="34">
        <f>SUM(F49)</f>
        <v>312000</v>
      </c>
      <c r="G48" s="34">
        <f>SUM(G49)</f>
        <v>312000</v>
      </c>
      <c r="H48" s="8">
        <f>SUM(H49)</f>
        <v>29920.01</v>
      </c>
    </row>
    <row r="49" spans="1:10" ht="30.6" x14ac:dyDescent="0.3">
      <c r="A49" s="2" t="s">
        <v>12</v>
      </c>
      <c r="B49" s="2" t="s">
        <v>13</v>
      </c>
      <c r="C49" s="2" t="s">
        <v>14</v>
      </c>
      <c r="D49" s="2" t="s">
        <v>81</v>
      </c>
      <c r="E49" s="2" t="s">
        <v>82</v>
      </c>
      <c r="F49" s="32">
        <v>312000</v>
      </c>
      <c r="G49" s="32">
        <v>312000</v>
      </c>
      <c r="H49" s="3">
        <v>29920.01</v>
      </c>
    </row>
    <row r="50" spans="1:10" s="6" customFormat="1" ht="28.5" customHeight="1" x14ac:dyDescent="0.3">
      <c r="A50" s="24" t="s">
        <v>107</v>
      </c>
      <c r="B50" s="25"/>
      <c r="C50" s="25"/>
      <c r="D50" s="25"/>
      <c r="E50" s="26"/>
      <c r="F50" s="34">
        <f>SUM(F51:F53)</f>
        <v>7296000</v>
      </c>
      <c r="G50" s="34">
        <f>SUM(G51:G53)</f>
        <v>7296000</v>
      </c>
      <c r="H50" s="8">
        <f>SUM(H51:H53)</f>
        <v>4538771.05</v>
      </c>
      <c r="I50"/>
      <c r="J50"/>
    </row>
    <row r="51" spans="1:10" ht="20.399999999999999" x14ac:dyDescent="0.3">
      <c r="A51" s="2" t="s">
        <v>12</v>
      </c>
      <c r="B51" s="2" t="s">
        <v>13</v>
      </c>
      <c r="C51" s="2" t="s">
        <v>14</v>
      </c>
      <c r="D51" s="2" t="s">
        <v>83</v>
      </c>
      <c r="E51" s="2" t="s">
        <v>84</v>
      </c>
      <c r="F51" s="32">
        <v>4120000</v>
      </c>
      <c r="G51" s="32">
        <v>4120000</v>
      </c>
      <c r="H51" s="3">
        <v>3700635.8899999997</v>
      </c>
    </row>
    <row r="52" spans="1:10" ht="20.399999999999999" x14ac:dyDescent="0.3">
      <c r="A52" s="2" t="s">
        <v>12</v>
      </c>
      <c r="B52" s="2" t="s">
        <v>13</v>
      </c>
      <c r="C52" s="2" t="s">
        <v>14</v>
      </c>
      <c r="D52" s="2" t="s">
        <v>85</v>
      </c>
      <c r="E52" s="2" t="s">
        <v>86</v>
      </c>
      <c r="F52" s="32">
        <v>2380000</v>
      </c>
      <c r="G52" s="32">
        <v>2380000</v>
      </c>
      <c r="H52" s="3">
        <v>113827.93000000001</v>
      </c>
    </row>
    <row r="53" spans="1:10" ht="20.399999999999999" x14ac:dyDescent="0.3">
      <c r="A53" s="2" t="s">
        <v>12</v>
      </c>
      <c r="B53" s="2" t="s">
        <v>13</v>
      </c>
      <c r="C53" s="2" t="s">
        <v>14</v>
      </c>
      <c r="D53" s="2" t="s">
        <v>87</v>
      </c>
      <c r="E53" s="2" t="s">
        <v>88</v>
      </c>
      <c r="F53" s="32">
        <v>796000</v>
      </c>
      <c r="G53" s="32">
        <v>796000</v>
      </c>
      <c r="H53" s="3">
        <v>724307.22999999986</v>
      </c>
    </row>
    <row r="54" spans="1:10" s="6" customFormat="1" x14ac:dyDescent="0.3">
      <c r="A54" s="24" t="s">
        <v>108</v>
      </c>
      <c r="B54" s="25"/>
      <c r="C54" s="25"/>
      <c r="D54" s="25"/>
      <c r="E54" s="26"/>
      <c r="F54" s="34">
        <f>SUM(F55:F57)</f>
        <v>920000</v>
      </c>
      <c r="G54" s="34">
        <f>SUM(G55:G57)</f>
        <v>920000</v>
      </c>
      <c r="H54" s="8">
        <f>SUM(H55:H57)</f>
        <v>844792.70000000007</v>
      </c>
      <c r="I54"/>
      <c r="J54"/>
    </row>
    <row r="55" spans="1:10" ht="20.399999999999999" x14ac:dyDescent="0.3">
      <c r="A55" s="2" t="s">
        <v>12</v>
      </c>
      <c r="B55" s="2" t="s">
        <v>13</v>
      </c>
      <c r="C55" s="2" t="s">
        <v>14</v>
      </c>
      <c r="D55" s="2" t="s">
        <v>89</v>
      </c>
      <c r="E55" s="2" t="s">
        <v>90</v>
      </c>
      <c r="F55" s="32">
        <v>472000</v>
      </c>
      <c r="G55" s="32">
        <v>472000</v>
      </c>
      <c r="H55" s="3">
        <v>463584.74</v>
      </c>
    </row>
    <row r="56" spans="1:10" ht="30.6" x14ac:dyDescent="0.3">
      <c r="A56" s="2" t="s">
        <v>12</v>
      </c>
      <c r="B56" s="2" t="s">
        <v>13</v>
      </c>
      <c r="C56" s="2" t="s">
        <v>14</v>
      </c>
      <c r="D56" s="2" t="s">
        <v>91</v>
      </c>
      <c r="E56" s="2" t="s">
        <v>92</v>
      </c>
      <c r="F56" s="32">
        <v>319000</v>
      </c>
      <c r="G56" s="32">
        <v>319000</v>
      </c>
      <c r="H56" s="3">
        <v>302299.06</v>
      </c>
    </row>
    <row r="57" spans="1:10" ht="20.399999999999999" x14ac:dyDescent="0.3">
      <c r="A57" s="2" t="s">
        <v>12</v>
      </c>
      <c r="B57" s="2" t="s">
        <v>13</v>
      </c>
      <c r="C57" s="2" t="s">
        <v>14</v>
      </c>
      <c r="D57" s="2" t="s">
        <v>93</v>
      </c>
      <c r="E57" s="2" t="s">
        <v>94</v>
      </c>
      <c r="F57" s="32">
        <v>129000</v>
      </c>
      <c r="G57" s="32">
        <v>129000</v>
      </c>
      <c r="H57" s="3">
        <v>78908.899999999994</v>
      </c>
    </row>
  </sheetData>
  <autoFilter ref="A6:H70" xr:uid="{00000000-0001-0000-0000-000000000000}"/>
  <mergeCells count="13">
    <mergeCell ref="A45:E45"/>
    <mergeCell ref="A48:E48"/>
    <mergeCell ref="A54:E54"/>
    <mergeCell ref="A50:E50"/>
    <mergeCell ref="A8:E8"/>
    <mergeCell ref="A42:E42"/>
    <mergeCell ref="A1:H1"/>
    <mergeCell ref="A2:H2"/>
    <mergeCell ref="A3:H3"/>
    <mergeCell ref="A4:H4"/>
    <mergeCell ref="A5:H5"/>
    <mergeCell ref="A9:E9"/>
    <mergeCell ref="A18:E1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2025-12-02T15:16:38Z</dcterms:created>
  <dcterms:modified xsi:type="dcterms:W3CDTF">2026-05-13T18:41:52Z</dcterms:modified>
</cp:coreProperties>
</file>